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ÇalışmaKitabı" defaultThemeVersion="124226"/>
  <bookViews>
    <workbookView xWindow="0" yWindow="0" windowWidth="17475" windowHeight="12105" tabRatio="877" activeTab="7"/>
  </bookViews>
  <sheets>
    <sheet name="9-A" sheetId="51" r:id="rId1"/>
    <sheet name="9-B" sheetId="52" r:id="rId2"/>
    <sheet name="10-A" sheetId="53" r:id="rId3"/>
    <sheet name="10-B" sheetId="54" r:id="rId4"/>
    <sheet name="11-A" sheetId="56" r:id="rId5"/>
    <sheet name="11-B" sheetId="55" r:id="rId6"/>
    <sheet name="12-A" sheetId="57" r:id="rId7"/>
    <sheet name="12-B" sheetId="58" r:id="rId8"/>
    <sheet name="Sayfa1" sheetId="1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58" l="1"/>
  <c r="AA48" i="58"/>
  <c r="Z48" i="58"/>
  <c r="Y48" i="58"/>
  <c r="X48" i="58"/>
  <c r="W48" i="58"/>
  <c r="V48" i="58"/>
  <c r="U48" i="58"/>
  <c r="T48" i="58"/>
  <c r="S48" i="58"/>
  <c r="R48" i="58"/>
  <c r="Q48" i="58"/>
  <c r="P48" i="58"/>
  <c r="O48" i="58"/>
  <c r="N48" i="58"/>
  <c r="M48" i="58"/>
  <c r="L48" i="58"/>
  <c r="K48" i="58"/>
  <c r="J48" i="58"/>
  <c r="I48" i="58"/>
  <c r="H48" i="58"/>
  <c r="G48" i="58"/>
  <c r="F48" i="58"/>
  <c r="E48" i="58"/>
  <c r="D48" i="58"/>
  <c r="AC48" i="58"/>
  <c r="AC47" i="58"/>
  <c r="AC46" i="58"/>
  <c r="AC45" i="58"/>
  <c r="AC44" i="58"/>
  <c r="AC43" i="58"/>
  <c r="AC42" i="58"/>
  <c r="AC41" i="58"/>
  <c r="AC40" i="58"/>
  <c r="AC39" i="58"/>
  <c r="AC38" i="58"/>
  <c r="AC37" i="58"/>
  <c r="AC36" i="58"/>
  <c r="AC35" i="58"/>
  <c r="AC34" i="58"/>
  <c r="AC33" i="58"/>
  <c r="AC32" i="58"/>
  <c r="AC31" i="58"/>
  <c r="AC30" i="58"/>
  <c r="AC29" i="58"/>
  <c r="AC28" i="58"/>
  <c r="AC27" i="58"/>
  <c r="AC26" i="58"/>
  <c r="AC25" i="58"/>
  <c r="AC24" i="58"/>
  <c r="AC23" i="58"/>
  <c r="AC22" i="58"/>
  <c r="AC21" i="58"/>
  <c r="AC20" i="58"/>
  <c r="AC19" i="58"/>
  <c r="AC18" i="58"/>
  <c r="AC17" i="58"/>
  <c r="AC16" i="58"/>
  <c r="AC15" i="58"/>
  <c r="AC14" i="58"/>
  <c r="AC13" i="58"/>
  <c r="AC12" i="58"/>
  <c r="AC11" i="58"/>
  <c r="AC10" i="58"/>
  <c r="AC9" i="58"/>
  <c r="AC8" i="58"/>
  <c r="C56" i="58"/>
  <c r="AC5" i="58"/>
  <c r="AB48" i="57"/>
  <c r="AA48" i="57"/>
  <c r="Z48" i="57"/>
  <c r="Y48" i="57"/>
  <c r="X48" i="57"/>
  <c r="W48" i="57"/>
  <c r="V48" i="57"/>
  <c r="U48" i="57"/>
  <c r="T48" i="57"/>
  <c r="S48" i="57"/>
  <c r="R48" i="57"/>
  <c r="Q48" i="57"/>
  <c r="P48" i="57"/>
  <c r="O48" i="57"/>
  <c r="N48" i="57"/>
  <c r="M48" i="57"/>
  <c r="L48" i="57"/>
  <c r="K48" i="57"/>
  <c r="J48" i="57"/>
  <c r="I48" i="57"/>
  <c r="H48" i="57"/>
  <c r="G48" i="57"/>
  <c r="F48" i="57"/>
  <c r="E48" i="57"/>
  <c r="D48" i="57"/>
  <c r="AC48" i="57"/>
  <c r="AC47" i="57"/>
  <c r="AC46" i="57"/>
  <c r="AC45" i="57"/>
  <c r="AC44" i="57"/>
  <c r="AC43" i="57"/>
  <c r="AC42" i="57"/>
  <c r="AC41" i="57"/>
  <c r="AC40" i="57"/>
  <c r="AC39" i="57"/>
  <c r="AC38" i="57"/>
  <c r="AC37" i="57"/>
  <c r="AC36" i="57"/>
  <c r="AC35" i="57"/>
  <c r="AC34" i="57"/>
  <c r="AC33" i="57"/>
  <c r="AC32" i="57"/>
  <c r="AC31" i="57"/>
  <c r="AC30" i="57"/>
  <c r="AC29" i="57"/>
  <c r="AC28" i="57"/>
  <c r="AC27" i="57"/>
  <c r="AC26" i="57"/>
  <c r="AC25" i="57"/>
  <c r="AC24" i="57"/>
  <c r="AC23" i="57"/>
  <c r="AC22" i="57"/>
  <c r="AC21" i="57"/>
  <c r="AC20" i="57"/>
  <c r="AC19" i="57"/>
  <c r="AC18" i="57"/>
  <c r="AC17" i="57"/>
  <c r="AC16" i="57"/>
  <c r="AC15" i="57"/>
  <c r="AC14" i="57"/>
  <c r="AC13" i="57"/>
  <c r="AC12" i="57"/>
  <c r="AC11" i="57"/>
  <c r="AC10" i="57"/>
  <c r="AC9" i="57"/>
  <c r="AC8" i="57"/>
  <c r="C56" i="57"/>
  <c r="AC5" i="57"/>
  <c r="AB48" i="56"/>
  <c r="AA48" i="56"/>
  <c r="Z48" i="56"/>
  <c r="Y48" i="56"/>
  <c r="X48" i="56"/>
  <c r="W48" i="56"/>
  <c r="V48" i="56"/>
  <c r="U48" i="56"/>
  <c r="T48" i="56"/>
  <c r="S48" i="56"/>
  <c r="R48" i="56"/>
  <c r="Q48" i="56"/>
  <c r="P48" i="56"/>
  <c r="O48" i="56"/>
  <c r="N48" i="56"/>
  <c r="M48" i="56"/>
  <c r="L48" i="56"/>
  <c r="K48" i="56"/>
  <c r="J48" i="56"/>
  <c r="I48" i="56"/>
  <c r="H48" i="56"/>
  <c r="G48" i="56"/>
  <c r="F48" i="56"/>
  <c r="E48" i="56"/>
  <c r="D48" i="56"/>
  <c r="AC48" i="56"/>
  <c r="AC47" i="56"/>
  <c r="AC46" i="56"/>
  <c r="AC45" i="56"/>
  <c r="AC44" i="56"/>
  <c r="AC43" i="56"/>
  <c r="AC42" i="56"/>
  <c r="AC41" i="56"/>
  <c r="AC40" i="56"/>
  <c r="AC39" i="56"/>
  <c r="AC38" i="56"/>
  <c r="AC37" i="56"/>
  <c r="AC36" i="56"/>
  <c r="AC35" i="56"/>
  <c r="AC34" i="56"/>
  <c r="AC33" i="56"/>
  <c r="AC32" i="56"/>
  <c r="AC31" i="56"/>
  <c r="AC30" i="56"/>
  <c r="AC29" i="56"/>
  <c r="AC28" i="56"/>
  <c r="AC27" i="56"/>
  <c r="AC26" i="56"/>
  <c r="AC25" i="56"/>
  <c r="AC24" i="56"/>
  <c r="AC23" i="56"/>
  <c r="AC22" i="56"/>
  <c r="AC21" i="56"/>
  <c r="AC20" i="56"/>
  <c r="AC19" i="56"/>
  <c r="AC18" i="56"/>
  <c r="AC17" i="56"/>
  <c r="AC16" i="56"/>
  <c r="AC15" i="56"/>
  <c r="AC14" i="56"/>
  <c r="AC13" i="56"/>
  <c r="AC12" i="56"/>
  <c r="AC11" i="56"/>
  <c r="AC10" i="56"/>
  <c r="AC9" i="56"/>
  <c r="AC8" i="56"/>
  <c r="C56" i="56"/>
  <c r="AC5" i="56"/>
  <c r="AB48" i="55"/>
  <c r="AA48" i="55"/>
  <c r="Z48" i="55"/>
  <c r="Y48" i="55"/>
  <c r="X48" i="55"/>
  <c r="W48" i="55"/>
  <c r="V48" i="55"/>
  <c r="U48" i="55"/>
  <c r="T48" i="55"/>
  <c r="S48" i="55"/>
  <c r="R48" i="55"/>
  <c r="Q48" i="55"/>
  <c r="P48" i="55"/>
  <c r="O48" i="55"/>
  <c r="N48" i="55"/>
  <c r="M48" i="55"/>
  <c r="L48" i="55"/>
  <c r="K48" i="55"/>
  <c r="J48" i="55"/>
  <c r="I48" i="55"/>
  <c r="H48" i="55"/>
  <c r="G48" i="55"/>
  <c r="F48" i="55"/>
  <c r="E48" i="55"/>
  <c r="D48" i="55"/>
  <c r="AC48" i="55"/>
  <c r="AC47" i="55"/>
  <c r="AC46" i="55"/>
  <c r="AC45" i="55"/>
  <c r="AC44" i="55"/>
  <c r="AC43" i="55"/>
  <c r="AC42" i="55"/>
  <c r="AC41" i="55"/>
  <c r="AC40" i="55"/>
  <c r="AC39" i="55"/>
  <c r="AC38" i="55"/>
  <c r="AC37" i="55"/>
  <c r="AC36" i="55"/>
  <c r="AC35" i="55"/>
  <c r="AC34" i="55"/>
  <c r="AC33" i="55"/>
  <c r="AC32" i="55"/>
  <c r="AC31" i="55"/>
  <c r="AC30" i="55"/>
  <c r="AC29" i="55"/>
  <c r="AC28" i="55"/>
  <c r="AC27" i="55"/>
  <c r="AC26" i="55"/>
  <c r="AC25" i="55"/>
  <c r="AC24" i="55"/>
  <c r="AC23" i="55"/>
  <c r="AC22" i="55"/>
  <c r="AC21" i="55"/>
  <c r="AC20" i="55"/>
  <c r="AC19" i="55"/>
  <c r="AC18" i="55"/>
  <c r="AC17" i="55"/>
  <c r="AC16" i="55"/>
  <c r="AC15" i="55"/>
  <c r="AC14" i="55"/>
  <c r="AC13" i="55"/>
  <c r="AC12" i="55"/>
  <c r="AC11" i="55"/>
  <c r="AC10" i="55"/>
  <c r="AC9" i="55"/>
  <c r="AC8" i="55"/>
  <c r="C56" i="55"/>
  <c r="AC5" i="55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AC48" i="54"/>
  <c r="AC47" i="54"/>
  <c r="AC46" i="54"/>
  <c r="AC45" i="54"/>
  <c r="AC44" i="54"/>
  <c r="AC43" i="54"/>
  <c r="AC42" i="54"/>
  <c r="AC41" i="54"/>
  <c r="AC40" i="54"/>
  <c r="AC39" i="54"/>
  <c r="AC38" i="54"/>
  <c r="AC37" i="54"/>
  <c r="AC36" i="54"/>
  <c r="AC35" i="54"/>
  <c r="AC34" i="54"/>
  <c r="AC33" i="54"/>
  <c r="AC32" i="54"/>
  <c r="AC31" i="54"/>
  <c r="AC30" i="54"/>
  <c r="AC29" i="54"/>
  <c r="AC28" i="54"/>
  <c r="AC27" i="54"/>
  <c r="AC26" i="54"/>
  <c r="AC25" i="54"/>
  <c r="AC24" i="54"/>
  <c r="AC23" i="54"/>
  <c r="AC22" i="54"/>
  <c r="AC21" i="54"/>
  <c r="AC20" i="54"/>
  <c r="AC19" i="54"/>
  <c r="AC18" i="54"/>
  <c r="AC17" i="54"/>
  <c r="AC16" i="54"/>
  <c r="AC15" i="54"/>
  <c r="AC14" i="54"/>
  <c r="AC13" i="54"/>
  <c r="AC12" i="54"/>
  <c r="AC11" i="54"/>
  <c r="AC10" i="54"/>
  <c r="AC9" i="54"/>
  <c r="AC8" i="54"/>
  <c r="C56" i="54"/>
  <c r="AC5" i="54"/>
  <c r="AB48" i="53"/>
  <c r="AA48" i="53"/>
  <c r="Z48" i="53"/>
  <c r="Y48" i="53"/>
  <c r="X48" i="53"/>
  <c r="W48" i="53"/>
  <c r="V48" i="53"/>
  <c r="U48" i="53"/>
  <c r="T48" i="53"/>
  <c r="S48" i="53"/>
  <c r="R48" i="53"/>
  <c r="Q48" i="53"/>
  <c r="P48" i="53"/>
  <c r="O48" i="53"/>
  <c r="N48" i="53"/>
  <c r="M48" i="53"/>
  <c r="L48" i="53"/>
  <c r="K48" i="53"/>
  <c r="J48" i="53"/>
  <c r="I48" i="53"/>
  <c r="H48" i="53"/>
  <c r="G48" i="53"/>
  <c r="F48" i="53"/>
  <c r="E48" i="53"/>
  <c r="D48" i="53"/>
  <c r="AC48" i="53"/>
  <c r="AC47" i="53"/>
  <c r="AC46" i="53"/>
  <c r="AC45" i="53"/>
  <c r="AC44" i="53"/>
  <c r="AC43" i="53"/>
  <c r="AC42" i="53"/>
  <c r="AC41" i="53"/>
  <c r="AC40" i="53"/>
  <c r="AC39" i="53"/>
  <c r="AC38" i="53"/>
  <c r="AC37" i="53"/>
  <c r="AC36" i="53"/>
  <c r="AC35" i="53"/>
  <c r="AC34" i="53"/>
  <c r="AC33" i="53"/>
  <c r="AC32" i="53"/>
  <c r="AC31" i="53"/>
  <c r="AC30" i="53"/>
  <c r="AC29" i="53"/>
  <c r="AC28" i="53"/>
  <c r="AC27" i="53"/>
  <c r="AC26" i="53"/>
  <c r="AC25" i="53"/>
  <c r="AC24" i="53"/>
  <c r="AC23" i="53"/>
  <c r="AC22" i="53"/>
  <c r="AC21" i="53"/>
  <c r="AC20" i="53"/>
  <c r="AC19" i="53"/>
  <c r="AC18" i="53"/>
  <c r="AC17" i="53"/>
  <c r="AC16" i="53"/>
  <c r="AC15" i="53"/>
  <c r="AC14" i="53"/>
  <c r="AC13" i="53"/>
  <c r="AC12" i="53"/>
  <c r="AC11" i="53"/>
  <c r="AC10" i="53"/>
  <c r="AC9" i="53"/>
  <c r="AC8" i="53"/>
  <c r="C56" i="53"/>
  <c r="AC5" i="53"/>
  <c r="AB48" i="52"/>
  <c r="AA48" i="52"/>
  <c r="Z48" i="52"/>
  <c r="Y48" i="52"/>
  <c r="X48" i="52"/>
  <c r="W48" i="52"/>
  <c r="V48" i="52"/>
  <c r="U48" i="52"/>
  <c r="T48" i="52"/>
  <c r="S48" i="52"/>
  <c r="R48" i="52"/>
  <c r="Q48" i="52"/>
  <c r="P48" i="52"/>
  <c r="O48" i="52"/>
  <c r="N48" i="52"/>
  <c r="M48" i="52"/>
  <c r="L48" i="52"/>
  <c r="K48" i="52"/>
  <c r="J48" i="52"/>
  <c r="I48" i="52"/>
  <c r="H48" i="52"/>
  <c r="G48" i="52"/>
  <c r="F48" i="52"/>
  <c r="E48" i="52"/>
  <c r="D48" i="52"/>
  <c r="AC48" i="52"/>
  <c r="AC47" i="52"/>
  <c r="AC46" i="52"/>
  <c r="AC45" i="52"/>
  <c r="AC44" i="52"/>
  <c r="AC43" i="52"/>
  <c r="AC42" i="52"/>
  <c r="AC41" i="52"/>
  <c r="AC40" i="52"/>
  <c r="AC39" i="52"/>
  <c r="AC38" i="52"/>
  <c r="AC37" i="52"/>
  <c r="AC36" i="52"/>
  <c r="AC35" i="52"/>
  <c r="AC34" i="52"/>
  <c r="AC33" i="52"/>
  <c r="AC32" i="52"/>
  <c r="AC31" i="52"/>
  <c r="AC30" i="52"/>
  <c r="AC29" i="52"/>
  <c r="AC28" i="52"/>
  <c r="AC27" i="52"/>
  <c r="AC26" i="52"/>
  <c r="AC25" i="52"/>
  <c r="AC24" i="52"/>
  <c r="AC23" i="52"/>
  <c r="AC22" i="52"/>
  <c r="AC21" i="52"/>
  <c r="AC20" i="52"/>
  <c r="AC19" i="52"/>
  <c r="AC18" i="52"/>
  <c r="AC17" i="52"/>
  <c r="AC16" i="52"/>
  <c r="AC15" i="52"/>
  <c r="AC14" i="52"/>
  <c r="AC13" i="52"/>
  <c r="AC12" i="52"/>
  <c r="AC11" i="52"/>
  <c r="AC10" i="52"/>
  <c r="AC9" i="52"/>
  <c r="AC8" i="52"/>
  <c r="C56" i="52"/>
  <c r="AC5" i="52"/>
  <c r="AC38" i="51"/>
  <c r="AC8" i="51"/>
  <c r="AC9" i="51"/>
  <c r="AC10" i="5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/>
  <c r="AC36" i="51"/>
  <c r="AC37" i="51"/>
  <c r="AC39" i="51"/>
  <c r="AC40" i="51"/>
  <c r="AC41" i="51"/>
  <c r="AC42" i="51"/>
  <c r="AC43" i="51"/>
  <c r="AC44" i="51"/>
  <c r="AC45" i="51"/>
  <c r="AC46" i="51"/>
  <c r="AC47" i="51"/>
  <c r="C57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55" i="51"/>
  <c r="AC5" i="51"/>
  <c r="H10" i="1"/>
  <c r="H9" i="1"/>
  <c r="H8" i="1"/>
  <c r="H7" i="1"/>
  <c r="H6" i="1"/>
  <c r="H5" i="1"/>
  <c r="H4" i="1"/>
  <c r="AC48" i="51"/>
  <c r="C58" i="51"/>
  <c r="C50" i="51"/>
  <c r="C55" i="58"/>
  <c r="C51" i="58"/>
  <c r="C58" i="58"/>
  <c r="C57" i="58"/>
  <c r="O50" i="58"/>
  <c r="O52" i="58"/>
  <c r="C50" i="58"/>
  <c r="C52" i="58"/>
  <c r="C55" i="57"/>
  <c r="C51" i="57"/>
  <c r="C58" i="57"/>
  <c r="C57" i="57"/>
  <c r="O50" i="57"/>
  <c r="O52" i="57"/>
  <c r="C50" i="57"/>
  <c r="C52" i="57"/>
  <c r="C55" i="56"/>
  <c r="C51" i="56"/>
  <c r="C58" i="56"/>
  <c r="C57" i="56"/>
  <c r="O50" i="56"/>
  <c r="O52" i="56"/>
  <c r="C50" i="56"/>
  <c r="C52" i="56"/>
  <c r="C55" i="55"/>
  <c r="C51" i="55"/>
  <c r="C58" i="55"/>
  <c r="C57" i="55"/>
  <c r="O50" i="55"/>
  <c r="O52" i="55"/>
  <c r="C50" i="55"/>
  <c r="C52" i="55"/>
  <c r="C55" i="54"/>
  <c r="C51" i="54"/>
  <c r="C58" i="54"/>
  <c r="C57" i="54"/>
  <c r="O50" i="54"/>
  <c r="O52" i="54"/>
  <c r="C50" i="54"/>
  <c r="C52" i="54"/>
  <c r="C55" i="53"/>
  <c r="C51" i="53"/>
  <c r="C58" i="53"/>
  <c r="C57" i="53"/>
  <c r="O50" i="53"/>
  <c r="O52" i="53"/>
  <c r="C50" i="53"/>
  <c r="C52" i="53"/>
  <c r="C55" i="52"/>
  <c r="C51" i="52"/>
  <c r="C58" i="52"/>
  <c r="C57" i="52"/>
  <c r="O50" i="52"/>
  <c r="O52" i="52"/>
  <c r="C50" i="52"/>
  <c r="C52" i="52"/>
  <c r="C52" i="51"/>
  <c r="C51" i="51"/>
  <c r="C56" i="51"/>
  <c r="O50" i="51"/>
  <c r="O52" i="51"/>
  <c r="C59" i="51"/>
  <c r="O51" i="51"/>
  <c r="O53" i="51"/>
  <c r="C59" i="58"/>
  <c r="O51" i="58"/>
  <c r="O53" i="58"/>
  <c r="C59" i="57"/>
  <c r="O51" i="57"/>
  <c r="O53" i="57"/>
  <c r="C59" i="56"/>
  <c r="O51" i="56"/>
  <c r="O53" i="56"/>
  <c r="C59" i="55"/>
  <c r="O51" i="55"/>
  <c r="O53" i="55"/>
  <c r="C59" i="54"/>
  <c r="O51" i="54"/>
  <c r="O53" i="54"/>
  <c r="C59" i="53"/>
  <c r="O51" i="53"/>
  <c r="O53" i="53"/>
  <c r="C59" i="52"/>
  <c r="O51" i="52"/>
  <c r="O53" i="52"/>
</calcChain>
</file>

<file path=xl/sharedStrings.xml><?xml version="1.0" encoding="utf-8"?>
<sst xmlns="http://schemas.openxmlformats.org/spreadsheetml/2006/main" count="351" uniqueCount="51">
  <si>
    <t>en yüksek not</t>
  </si>
  <si>
    <t>en düşük not</t>
  </si>
  <si>
    <t>0-45 ARASI</t>
  </si>
  <si>
    <t>45-55 ARASI</t>
  </si>
  <si>
    <t>55-70ARASI</t>
  </si>
  <si>
    <t>70-85</t>
  </si>
  <si>
    <t>85-100</t>
  </si>
  <si>
    <t>SORU NO</t>
  </si>
  <si>
    <t>SORUNUN KONUSU</t>
  </si>
  <si>
    <t>TAM 100 PUAN</t>
  </si>
  <si>
    <t>NO</t>
  </si>
  <si>
    <t>S.N</t>
  </si>
  <si>
    <t>AD-SOYAD</t>
  </si>
  <si>
    <t>PUAN DEĞERİ</t>
  </si>
  <si>
    <t>SINIF</t>
  </si>
  <si>
    <t>SINAV TARİHİ</t>
  </si>
  <si>
    <t>SINAV DÖNEMİ VE NOSU</t>
  </si>
  <si>
    <t>NOT</t>
  </si>
  <si>
    <t>SORULARIN YAPILMA ORANI %100</t>
  </si>
  <si>
    <t>EN DÜŞÜK NOT</t>
  </si>
  <si>
    <t>EN YÜKSEK NOT</t>
  </si>
  <si>
    <t>SINIF ORTALAMASI</t>
  </si>
  <si>
    <t>NOT DAĞILIM ÇİZELGESİ</t>
  </si>
  <si>
    <t>70-84 ARASI</t>
  </si>
  <si>
    <t>85-100 ARASI</t>
  </si>
  <si>
    <t>BAŞARILI ÖĞRENCİ SAYISI</t>
  </si>
  <si>
    <t>BAŞARISIZ ÖĞRENCİ SAYISI</t>
  </si>
  <si>
    <t>SINIFIN BAŞARI ORTALAMASI</t>
  </si>
  <si>
    <t>UYGUNDUR</t>
  </si>
  <si>
    <t>OKUL MÜDÜRÜ</t>
  </si>
  <si>
    <t>TOPLAM</t>
  </si>
  <si>
    <t>DÜZENLEYEN</t>
  </si>
  <si>
    <t>SINIF MEVCUDU</t>
  </si>
  <si>
    <t>OKULUN ADI</t>
  </si>
  <si>
    <t>DERSİN ADI</t>
  </si>
  <si>
    <t>1.Yazılı</t>
  </si>
  <si>
    <t>SINAV ANALİZ RAPORU</t>
  </si>
  <si>
    <t>ÖĞRETMENİN DEĞERLENDİRMESİ</t>
  </si>
  <si>
    <t>0-50 ARASI</t>
  </si>
  <si>
    <t>50-69 ARASI</t>
  </si>
  <si>
    <t>……/11/2023</t>
  </si>
  <si>
    <t>……………………………………………</t>
  </si>
  <si>
    <t>………………………………..ÖĞRETMENİ</t>
  </si>
  <si>
    <t>……………………………….</t>
  </si>
  <si>
    <t>2023-2024/1.DÖNEM</t>
  </si>
  <si>
    <t>………………………………………………………… ANADOLU LİSESİ</t>
  </si>
  <si>
    <t>………………………………….</t>
  </si>
  <si>
    <t>ÖĞRENCİLERİN ÇOĞUNLUĞU GEÇER NOT ALMIŞTIR./                                                                                                                                                                                                             ÖĞRENCİLERİN ÇOĞUNLUĞU GEÇER NOT ALAMIŞTIR. KONULAR TEKRAR EDİLECEKTİR./                                                                                                                                                                             ………………………. KONUSU İLE İLGİLİ SORU ÇOĞU ÖĞRENCİ TARAFINDAN YAPILMAMIŞTIR. TEKRAR EDİLECEKTİR.</t>
  </si>
  <si>
    <t>……./…...</t>
  </si>
  <si>
    <t>ARDAHAN FEN LİSESİ</t>
  </si>
  <si>
    <t>Aşkın HÜSEYİNOĞLU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</si>
</sst>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</font>
    <font>
      <sz val="10"/>
      <color indexed="9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0"/>
      <name val="Calibri"/>
      <family val="2"/>
      <charset val="162"/>
    </font>
    <font>
      <b/>
      <sz val="12"/>
      <name val="Calibri"/>
      <family val="2"/>
      <charset val="162"/>
    </font>
    <font>
      <b/>
      <sz val="9"/>
      <name val="Calibri"/>
      <family val="2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textRotation="90" wrapText="1"/>
    </xf>
    <xf numFmtId="0" fontId="6" fillId="3" borderId="1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" fillId="0" borderId="15" xfId="0" applyFont="1" applyBorder="1" applyAlignment="1"/>
    <xf numFmtId="0" fontId="1" fillId="0" borderId="2" xfId="0" applyFont="1" applyBorder="1" applyAlignment="1"/>
    <xf numFmtId="164" fontId="1" fillId="0" borderId="16" xfId="0" applyNumberFormat="1" applyFont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textRotation="90"/>
    </xf>
    <xf numFmtId="0" fontId="7" fillId="3" borderId="36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43" xfId="0" applyNumberFormat="1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wrapText="1"/>
    </xf>
    <xf numFmtId="0" fontId="6" fillId="3" borderId="47" xfId="0" applyFont="1" applyFill="1" applyBorder="1" applyAlignment="1">
      <alignment horizontal="center"/>
    </xf>
  </cellXfs>
  <cellStyles count="1">
    <cellStyle name="Normal" xfId="0" builtinId="0"/>
  </cellStyles>
  <dxfs count="3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zoomScaleSheetLayoutView="80" workbookViewId="0">
      <selection activeCell="J4" sqref="J4"/>
    </sheetView>
  </sheetViews>
  <sheetFormatPr defaultColWidth="9.140625" defaultRowHeight="12.75" x14ac:dyDescent="0.2"/>
  <cols>
    <col min="1" max="1" width="4.42578125" style="3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3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39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13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15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7"/>
    </row>
    <row r="51" spans="1:29" ht="22.5" customHeight="1" x14ac:dyDescent="0.2">
      <c r="A51" s="72" t="s">
        <v>20</v>
      </c>
      <c r="B51" s="73"/>
      <c r="C51" s="1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7"/>
    </row>
    <row r="52" spans="1:29" ht="26.25" customHeight="1" thickBot="1" x14ac:dyDescent="0.25">
      <c r="A52" s="72" t="s">
        <v>21</v>
      </c>
      <c r="B52" s="73"/>
      <c r="C52" s="1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7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7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7"/>
    </row>
    <row r="55" spans="1:29" x14ac:dyDescent="0.2">
      <c r="A55" s="48" t="s">
        <v>38</v>
      </c>
      <c r="B55" s="49"/>
      <c r="C55" s="1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1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1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1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7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7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7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7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7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A1:B3"/>
    <mergeCell ref="C1:F1"/>
    <mergeCell ref="G1:J1"/>
    <mergeCell ref="K1:L1"/>
    <mergeCell ref="M1:Q1"/>
    <mergeCell ref="R1:U1"/>
    <mergeCell ref="V1:AC1"/>
    <mergeCell ref="C2:F2"/>
    <mergeCell ref="G2:J2"/>
    <mergeCell ref="K2:L2"/>
    <mergeCell ref="M2:Q2"/>
    <mergeCell ref="R2:U2"/>
    <mergeCell ref="V2:Y2"/>
    <mergeCell ref="Z2:AC2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AC5:AC7"/>
    <mergeCell ref="A6:A7"/>
    <mergeCell ref="B6:B7"/>
    <mergeCell ref="W5:W7"/>
    <mergeCell ref="X5:X7"/>
    <mergeCell ref="Y5:Y7"/>
    <mergeCell ref="Z5:Z7"/>
    <mergeCell ref="AA5:AA7"/>
    <mergeCell ref="AB5:AB7"/>
    <mergeCell ref="Q5:Q7"/>
    <mergeCell ref="R5:R7"/>
    <mergeCell ref="S5:S7"/>
    <mergeCell ref="T5:T7"/>
    <mergeCell ref="U5:U7"/>
    <mergeCell ref="V5:V7"/>
    <mergeCell ref="A48:C48"/>
    <mergeCell ref="A49:AC49"/>
    <mergeCell ref="A50:B50"/>
    <mergeCell ref="F50:N50"/>
    <mergeCell ref="O50:Q50"/>
    <mergeCell ref="A51:B51"/>
    <mergeCell ref="F51:N51"/>
    <mergeCell ref="O51:Q51"/>
    <mergeCell ref="A52:B52"/>
    <mergeCell ref="F52:N52"/>
    <mergeCell ref="O52:Q52"/>
    <mergeCell ref="S52:V52"/>
    <mergeCell ref="W52:AB52"/>
    <mergeCell ref="F53:N53"/>
    <mergeCell ref="O53:Q53"/>
    <mergeCell ref="S53:V53"/>
    <mergeCell ref="W53:AB53"/>
    <mergeCell ref="A54:C54"/>
    <mergeCell ref="R54:W54"/>
    <mergeCell ref="X54:AA54"/>
    <mergeCell ref="A55:B55"/>
    <mergeCell ref="R55:W55"/>
    <mergeCell ref="X55:AA55"/>
    <mergeCell ref="A56:B56"/>
    <mergeCell ref="F56:M56"/>
    <mergeCell ref="A57:B57"/>
    <mergeCell ref="F57:AB68"/>
    <mergeCell ref="A58:B58"/>
    <mergeCell ref="A59:B59"/>
  </mergeCells>
  <conditionalFormatting sqref="D48:AC48">
    <cfRule type="cellIs" dxfId="32" priority="3" operator="lessThan">
      <formula>60</formula>
    </cfRule>
    <cfRule type="cellIs" dxfId="31" priority="4" operator="greaterThan">
      <formula>60</formula>
    </cfRule>
  </conditionalFormatting>
  <conditionalFormatting sqref="AC8:AC47">
    <cfRule type="cellIs" dxfId="30" priority="1" operator="greaterThan">
      <formula>45</formula>
    </cfRule>
    <cfRule type="cellIs" dxfId="29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zoomScaleSheetLayoutView="80" workbookViewId="0">
      <selection activeCell="C20" sqref="C20"/>
    </sheetView>
  </sheetViews>
  <sheetFormatPr defaultColWidth="9.140625" defaultRowHeight="12.75" x14ac:dyDescent="0.2"/>
  <cols>
    <col min="1" max="1" width="4.42578125" style="3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3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0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13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15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7"/>
    </row>
    <row r="51" spans="1:29" ht="22.5" customHeight="1" x14ac:dyDescent="0.2">
      <c r="A51" s="72" t="s">
        <v>20</v>
      </c>
      <c r="B51" s="73"/>
      <c r="C51" s="1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7"/>
    </row>
    <row r="52" spans="1:29" ht="26.25" customHeight="1" thickBot="1" x14ac:dyDescent="0.25">
      <c r="A52" s="72" t="s">
        <v>21</v>
      </c>
      <c r="B52" s="73"/>
      <c r="C52" s="1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7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7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7"/>
    </row>
    <row r="55" spans="1:29" x14ac:dyDescent="0.2">
      <c r="A55" s="48" t="s">
        <v>38</v>
      </c>
      <c r="B55" s="49"/>
      <c r="C55" s="1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1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1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1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7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7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7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7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7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A56:B56"/>
    <mergeCell ref="F56:M56"/>
    <mergeCell ref="A57:B57"/>
    <mergeCell ref="F57:AB68"/>
    <mergeCell ref="A58:B58"/>
    <mergeCell ref="A59:B59"/>
    <mergeCell ref="A54:C54"/>
    <mergeCell ref="R54:W54"/>
    <mergeCell ref="X54:AA54"/>
    <mergeCell ref="A55:B55"/>
    <mergeCell ref="R55:W55"/>
    <mergeCell ref="X55:AA55"/>
    <mergeCell ref="S52:V52"/>
    <mergeCell ref="W52:AB52"/>
    <mergeCell ref="F53:N53"/>
    <mergeCell ref="O53:Q53"/>
    <mergeCell ref="S53:V53"/>
    <mergeCell ref="W53:AB53"/>
    <mergeCell ref="A51:B51"/>
    <mergeCell ref="F51:N51"/>
    <mergeCell ref="O51:Q51"/>
    <mergeCell ref="A52:B52"/>
    <mergeCell ref="F52:N52"/>
    <mergeCell ref="O52:Q52"/>
    <mergeCell ref="A48:C48"/>
    <mergeCell ref="A49:AC49"/>
    <mergeCell ref="Y5:Y7"/>
    <mergeCell ref="Z5:Z7"/>
    <mergeCell ref="AA5:AA7"/>
    <mergeCell ref="AB5:AB7"/>
    <mergeCell ref="P5:P7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</mergeCells>
  <conditionalFormatting sqref="D48:AC48">
    <cfRule type="cellIs" dxfId="28" priority="3" operator="lessThan">
      <formula>60</formula>
    </cfRule>
    <cfRule type="cellIs" dxfId="27" priority="4" operator="greaterThan">
      <formula>60</formula>
    </cfRule>
  </conditionalFormatting>
  <conditionalFormatting sqref="AC8:AC47">
    <cfRule type="cellIs" dxfId="26" priority="1" operator="greaterThan">
      <formula>45</formula>
    </cfRule>
    <cfRule type="cellIs" dxfId="25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zoomScaleSheetLayoutView="80" workbookViewId="0">
      <selection activeCell="F19" sqref="F19"/>
    </sheetView>
  </sheetViews>
  <sheetFormatPr defaultColWidth="9.140625" defaultRowHeight="12.75" x14ac:dyDescent="0.2"/>
  <cols>
    <col min="1" max="1" width="4.42578125" style="3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3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0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13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15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7"/>
    </row>
    <row r="51" spans="1:29" ht="22.5" customHeight="1" x14ac:dyDescent="0.2">
      <c r="A51" s="72" t="s">
        <v>20</v>
      </c>
      <c r="B51" s="73"/>
      <c r="C51" s="1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7"/>
    </row>
    <row r="52" spans="1:29" ht="26.25" customHeight="1" thickBot="1" x14ac:dyDescent="0.25">
      <c r="A52" s="72" t="s">
        <v>21</v>
      </c>
      <c r="B52" s="73"/>
      <c r="C52" s="1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7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7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7"/>
    </row>
    <row r="55" spans="1:29" x14ac:dyDescent="0.2">
      <c r="A55" s="48" t="s">
        <v>38</v>
      </c>
      <c r="B55" s="49"/>
      <c r="C55" s="1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1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1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1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7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7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7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7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7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A56:B56"/>
    <mergeCell ref="F56:M56"/>
    <mergeCell ref="A57:B57"/>
    <mergeCell ref="F57:AB68"/>
    <mergeCell ref="A58:B58"/>
    <mergeCell ref="A59:B59"/>
    <mergeCell ref="A54:C54"/>
    <mergeCell ref="R54:W54"/>
    <mergeCell ref="X54:AA54"/>
    <mergeCell ref="A55:B55"/>
    <mergeCell ref="R55:W55"/>
    <mergeCell ref="X55:AA55"/>
    <mergeCell ref="S52:V52"/>
    <mergeCell ref="W52:AB52"/>
    <mergeCell ref="F53:N53"/>
    <mergeCell ref="O53:Q53"/>
    <mergeCell ref="S53:V53"/>
    <mergeCell ref="W53:AB53"/>
    <mergeCell ref="A51:B51"/>
    <mergeCell ref="F51:N51"/>
    <mergeCell ref="O51:Q51"/>
    <mergeCell ref="A52:B52"/>
    <mergeCell ref="F52:N52"/>
    <mergeCell ref="O52:Q52"/>
    <mergeCell ref="A48:C48"/>
    <mergeCell ref="A49:AC49"/>
    <mergeCell ref="Y5:Y7"/>
    <mergeCell ref="Z5:Z7"/>
    <mergeCell ref="AA5:AA7"/>
    <mergeCell ref="AB5:AB7"/>
    <mergeCell ref="P5:P7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</mergeCells>
  <conditionalFormatting sqref="D48:AC48">
    <cfRule type="cellIs" dxfId="24" priority="3" operator="lessThan">
      <formula>60</formula>
    </cfRule>
    <cfRule type="cellIs" dxfId="23" priority="4" operator="greaterThan">
      <formula>60</formula>
    </cfRule>
  </conditionalFormatting>
  <conditionalFormatting sqref="AC8:AC47">
    <cfRule type="cellIs" dxfId="22" priority="1" operator="greaterThan">
      <formula>45</formula>
    </cfRule>
    <cfRule type="cellIs" dxfId="21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A4" zoomScaleSheetLayoutView="80" workbookViewId="0">
      <selection activeCell="F19" sqref="F19"/>
    </sheetView>
  </sheetViews>
  <sheetFormatPr defaultColWidth="9.140625" defaultRowHeight="12.75" x14ac:dyDescent="0.2"/>
  <cols>
    <col min="1" max="1" width="4.42578125" style="3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3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0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13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15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7"/>
    </row>
    <row r="51" spans="1:29" ht="22.5" customHeight="1" x14ac:dyDescent="0.2">
      <c r="A51" s="72" t="s">
        <v>20</v>
      </c>
      <c r="B51" s="73"/>
      <c r="C51" s="1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7"/>
    </row>
    <row r="52" spans="1:29" ht="26.25" customHeight="1" thickBot="1" x14ac:dyDescent="0.25">
      <c r="A52" s="72" t="s">
        <v>21</v>
      </c>
      <c r="B52" s="73"/>
      <c r="C52" s="1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7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7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7"/>
    </row>
    <row r="55" spans="1:29" x14ac:dyDescent="0.2">
      <c r="A55" s="48" t="s">
        <v>38</v>
      </c>
      <c r="B55" s="49"/>
      <c r="C55" s="1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1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1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1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7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7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7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7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7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A56:B56"/>
    <mergeCell ref="F56:M56"/>
    <mergeCell ref="A57:B57"/>
    <mergeCell ref="F57:AB68"/>
    <mergeCell ref="A58:B58"/>
    <mergeCell ref="A59:B59"/>
    <mergeCell ref="A54:C54"/>
    <mergeCell ref="R54:W54"/>
    <mergeCell ref="X54:AA54"/>
    <mergeCell ref="A55:B55"/>
    <mergeCell ref="R55:W55"/>
    <mergeCell ref="X55:AA55"/>
    <mergeCell ref="S52:V52"/>
    <mergeCell ref="W52:AB52"/>
    <mergeCell ref="F53:N53"/>
    <mergeCell ref="O53:Q53"/>
    <mergeCell ref="S53:V53"/>
    <mergeCell ref="W53:AB53"/>
    <mergeCell ref="A51:B51"/>
    <mergeCell ref="F51:N51"/>
    <mergeCell ref="O51:Q51"/>
    <mergeCell ref="A52:B52"/>
    <mergeCell ref="F52:N52"/>
    <mergeCell ref="O52:Q52"/>
    <mergeCell ref="A48:C48"/>
    <mergeCell ref="A49:AC49"/>
    <mergeCell ref="Y5:Y7"/>
    <mergeCell ref="Z5:Z7"/>
    <mergeCell ref="AA5:AA7"/>
    <mergeCell ref="AB5:AB7"/>
    <mergeCell ref="P5:P7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</mergeCells>
  <conditionalFormatting sqref="D48:AC48">
    <cfRule type="cellIs" dxfId="20" priority="3" operator="lessThan">
      <formula>60</formula>
    </cfRule>
    <cfRule type="cellIs" dxfId="19" priority="4" operator="greaterThan">
      <formula>60</formula>
    </cfRule>
  </conditionalFormatting>
  <conditionalFormatting sqref="AC8:AC47">
    <cfRule type="cellIs" dxfId="18" priority="1" operator="greaterThan">
      <formula>45</formula>
    </cfRule>
    <cfRule type="cellIs" dxfId="17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A4" zoomScaleSheetLayoutView="80" workbookViewId="0">
      <selection activeCell="F19" sqref="F19"/>
    </sheetView>
  </sheetViews>
  <sheetFormatPr defaultColWidth="9.140625" defaultRowHeight="12.75" x14ac:dyDescent="0.2"/>
  <cols>
    <col min="1" max="1" width="4.42578125" style="47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47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2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45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43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44"/>
    </row>
    <row r="51" spans="1:29" ht="22.5" customHeight="1" x14ac:dyDescent="0.2">
      <c r="A51" s="72" t="s">
        <v>20</v>
      </c>
      <c r="B51" s="73"/>
      <c r="C51" s="4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44"/>
    </row>
    <row r="52" spans="1:29" ht="26.25" customHeight="1" thickBot="1" x14ac:dyDescent="0.25">
      <c r="A52" s="72" t="s">
        <v>21</v>
      </c>
      <c r="B52" s="73"/>
      <c r="C52" s="4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44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44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44"/>
    </row>
    <row r="55" spans="1:29" x14ac:dyDescent="0.2">
      <c r="A55" s="48" t="s">
        <v>38</v>
      </c>
      <c r="B55" s="49"/>
      <c r="C55" s="4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4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4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4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44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44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44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44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44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48:C48"/>
    <mergeCell ref="A49:AC49"/>
    <mergeCell ref="Y5:Y7"/>
    <mergeCell ref="Z5:Z7"/>
    <mergeCell ref="AA5:AA7"/>
    <mergeCell ref="AB5:AB7"/>
    <mergeCell ref="P5:P7"/>
    <mergeCell ref="A51:B51"/>
    <mergeCell ref="F51:N51"/>
    <mergeCell ref="O51:Q51"/>
    <mergeCell ref="A52:B52"/>
    <mergeCell ref="F52:N52"/>
    <mergeCell ref="O52:Q52"/>
    <mergeCell ref="S52:V52"/>
    <mergeCell ref="W52:AB52"/>
    <mergeCell ref="F53:N53"/>
    <mergeCell ref="O53:Q53"/>
    <mergeCell ref="S53:V53"/>
    <mergeCell ref="W53:AB53"/>
    <mergeCell ref="A54:C54"/>
    <mergeCell ref="R54:W54"/>
    <mergeCell ref="X54:AA54"/>
    <mergeCell ref="A55:B55"/>
    <mergeCell ref="R55:W55"/>
    <mergeCell ref="X55:AA55"/>
    <mergeCell ref="A56:B56"/>
    <mergeCell ref="F56:M56"/>
    <mergeCell ref="A57:B57"/>
    <mergeCell ref="F57:AB68"/>
    <mergeCell ref="A58:B58"/>
    <mergeCell ref="A59:B59"/>
  </mergeCells>
  <conditionalFormatting sqref="D48:AC48">
    <cfRule type="cellIs" dxfId="16" priority="3" operator="lessThan">
      <formula>60</formula>
    </cfRule>
    <cfRule type="cellIs" dxfId="15" priority="4" operator="greaterThan">
      <formula>60</formula>
    </cfRule>
  </conditionalFormatting>
  <conditionalFormatting sqref="AC8:AC47">
    <cfRule type="cellIs" dxfId="14" priority="1" operator="greaterThan">
      <formula>45</formula>
    </cfRule>
    <cfRule type="cellIs" dxfId="13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A4" zoomScaleSheetLayoutView="80" workbookViewId="0">
      <selection activeCell="F19" sqref="F19"/>
    </sheetView>
  </sheetViews>
  <sheetFormatPr defaultColWidth="9.140625" defaultRowHeight="12.75" x14ac:dyDescent="0.2"/>
  <cols>
    <col min="1" max="1" width="4.42578125" style="47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47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2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45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43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44"/>
    </row>
    <row r="51" spans="1:29" ht="22.5" customHeight="1" x14ac:dyDescent="0.2">
      <c r="A51" s="72" t="s">
        <v>20</v>
      </c>
      <c r="B51" s="73"/>
      <c r="C51" s="4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44"/>
    </row>
    <row r="52" spans="1:29" ht="26.25" customHeight="1" thickBot="1" x14ac:dyDescent="0.25">
      <c r="A52" s="72" t="s">
        <v>21</v>
      </c>
      <c r="B52" s="73"/>
      <c r="C52" s="4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44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44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44"/>
    </row>
    <row r="55" spans="1:29" x14ac:dyDescent="0.2">
      <c r="A55" s="48" t="s">
        <v>38</v>
      </c>
      <c r="B55" s="49"/>
      <c r="C55" s="4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4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4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4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44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44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44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44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44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48:C48"/>
    <mergeCell ref="A49:AC49"/>
    <mergeCell ref="Y5:Y7"/>
    <mergeCell ref="Z5:Z7"/>
    <mergeCell ref="AA5:AA7"/>
    <mergeCell ref="AB5:AB7"/>
    <mergeCell ref="P5:P7"/>
    <mergeCell ref="A51:B51"/>
    <mergeCell ref="F51:N51"/>
    <mergeCell ref="O51:Q51"/>
    <mergeCell ref="A52:B52"/>
    <mergeCell ref="F52:N52"/>
    <mergeCell ref="O52:Q52"/>
    <mergeCell ref="S52:V52"/>
    <mergeCell ref="W52:AB52"/>
    <mergeCell ref="F53:N53"/>
    <mergeCell ref="O53:Q53"/>
    <mergeCell ref="S53:V53"/>
    <mergeCell ref="W53:AB53"/>
    <mergeCell ref="A54:C54"/>
    <mergeCell ref="R54:W54"/>
    <mergeCell ref="X54:AA54"/>
    <mergeCell ref="A55:B55"/>
    <mergeCell ref="R55:W55"/>
    <mergeCell ref="X55:AA55"/>
    <mergeCell ref="A56:B56"/>
    <mergeCell ref="F56:M56"/>
    <mergeCell ref="A57:B57"/>
    <mergeCell ref="F57:AB68"/>
    <mergeCell ref="A58:B58"/>
    <mergeCell ref="A59:B59"/>
  </mergeCells>
  <conditionalFormatting sqref="D48:AC48">
    <cfRule type="cellIs" dxfId="12" priority="3" operator="lessThan">
      <formula>60</formula>
    </cfRule>
    <cfRule type="cellIs" dxfId="11" priority="4" operator="greaterThan">
      <formula>60</formula>
    </cfRule>
  </conditionalFormatting>
  <conditionalFormatting sqref="AC8:AC47">
    <cfRule type="cellIs" dxfId="10" priority="1" operator="greaterThan">
      <formula>45</formula>
    </cfRule>
    <cfRule type="cellIs" dxfId="9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A4" zoomScaleSheetLayoutView="80" workbookViewId="0">
      <selection activeCell="F19" sqref="F19"/>
    </sheetView>
  </sheetViews>
  <sheetFormatPr defaultColWidth="9.140625" defaultRowHeight="12.75" x14ac:dyDescent="0.2"/>
  <cols>
    <col min="1" max="1" width="4.42578125" style="47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47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45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2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45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43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44"/>
    </row>
    <row r="51" spans="1:29" ht="22.5" customHeight="1" x14ac:dyDescent="0.2">
      <c r="A51" s="72" t="s">
        <v>20</v>
      </c>
      <c r="B51" s="73"/>
      <c r="C51" s="4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44"/>
    </row>
    <row r="52" spans="1:29" ht="26.25" customHeight="1" thickBot="1" x14ac:dyDescent="0.25">
      <c r="A52" s="72" t="s">
        <v>21</v>
      </c>
      <c r="B52" s="73"/>
      <c r="C52" s="4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44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44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43</v>
      </c>
      <c r="Y54" s="67"/>
      <c r="Z54" s="67"/>
      <c r="AA54" s="67"/>
      <c r="AB54" s="44"/>
    </row>
    <row r="55" spans="1:29" x14ac:dyDescent="0.2">
      <c r="A55" s="48" t="s">
        <v>38</v>
      </c>
      <c r="B55" s="49"/>
      <c r="C55" s="4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4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4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4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44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44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44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44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44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48:C48"/>
    <mergeCell ref="A49:AC49"/>
    <mergeCell ref="Y5:Y7"/>
    <mergeCell ref="Z5:Z7"/>
    <mergeCell ref="AA5:AA7"/>
    <mergeCell ref="AB5:AB7"/>
    <mergeCell ref="P5:P7"/>
    <mergeCell ref="A51:B51"/>
    <mergeCell ref="F51:N51"/>
    <mergeCell ref="O51:Q51"/>
    <mergeCell ref="A52:B52"/>
    <mergeCell ref="F52:N52"/>
    <mergeCell ref="O52:Q52"/>
    <mergeCell ref="S52:V52"/>
    <mergeCell ref="W52:AB52"/>
    <mergeCell ref="F53:N53"/>
    <mergeCell ref="O53:Q53"/>
    <mergeCell ref="S53:V53"/>
    <mergeCell ref="W53:AB53"/>
    <mergeCell ref="A54:C54"/>
    <mergeCell ref="R54:W54"/>
    <mergeCell ref="X54:AA54"/>
    <mergeCell ref="A55:B55"/>
    <mergeCell ref="R55:W55"/>
    <mergeCell ref="X55:AA55"/>
    <mergeCell ref="A56:B56"/>
    <mergeCell ref="F56:M56"/>
    <mergeCell ref="A57:B57"/>
    <mergeCell ref="F57:AB68"/>
    <mergeCell ref="A58:B58"/>
    <mergeCell ref="A59:B59"/>
  </mergeCells>
  <conditionalFormatting sqref="D48:AC48">
    <cfRule type="cellIs" dxfId="8" priority="3" operator="lessThan">
      <formula>60</formula>
    </cfRule>
    <cfRule type="cellIs" dxfId="7" priority="4" operator="greaterThan">
      <formula>60</formula>
    </cfRule>
  </conditionalFormatting>
  <conditionalFormatting sqref="AC8:AC47">
    <cfRule type="cellIs" dxfId="6" priority="1" operator="greaterThan">
      <formula>45</formula>
    </cfRule>
    <cfRule type="cellIs" dxfId="5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topLeftCell="A10" zoomScaleSheetLayoutView="80" workbookViewId="0">
      <selection activeCell="AC8" sqref="AC8"/>
    </sheetView>
  </sheetViews>
  <sheetFormatPr defaultColWidth="9.140625" defaultRowHeight="12.75" x14ac:dyDescent="0.2"/>
  <cols>
    <col min="1" max="1" width="4.42578125" style="47" customWidth="1"/>
    <col min="2" max="2" width="5.42578125" style="2" customWidth="1"/>
    <col min="3" max="3" width="18.42578125" style="18" customWidth="1"/>
    <col min="4" max="28" width="4.7109375" style="2" customWidth="1"/>
    <col min="29" max="29" width="4.7109375" style="47" customWidth="1"/>
    <col min="30" max="32" width="3.7109375" style="2" customWidth="1"/>
    <col min="33" max="16384" width="9.140625" style="2"/>
  </cols>
  <sheetData>
    <row r="1" spans="1:29" ht="15" customHeight="1" x14ac:dyDescent="0.2">
      <c r="A1" s="116" t="s">
        <v>36</v>
      </c>
      <c r="B1" s="117"/>
      <c r="C1" s="122" t="s">
        <v>33</v>
      </c>
      <c r="D1" s="122"/>
      <c r="E1" s="122"/>
      <c r="F1" s="122"/>
      <c r="G1" s="123" t="s">
        <v>34</v>
      </c>
      <c r="H1" s="123"/>
      <c r="I1" s="123"/>
      <c r="J1" s="123"/>
      <c r="K1" s="123" t="s">
        <v>14</v>
      </c>
      <c r="L1" s="123"/>
      <c r="M1" s="102" t="s">
        <v>15</v>
      </c>
      <c r="N1" s="102"/>
      <c r="O1" s="102"/>
      <c r="P1" s="102"/>
      <c r="Q1" s="102"/>
      <c r="R1" s="101" t="s">
        <v>32</v>
      </c>
      <c r="S1" s="102"/>
      <c r="T1" s="102"/>
      <c r="U1" s="103"/>
      <c r="V1" s="104" t="s">
        <v>16</v>
      </c>
      <c r="W1" s="105"/>
      <c r="X1" s="105"/>
      <c r="Y1" s="105"/>
      <c r="Z1" s="105"/>
      <c r="AA1" s="105"/>
      <c r="AB1" s="105"/>
      <c r="AC1" s="106"/>
    </row>
    <row r="2" spans="1:29" s="22" customFormat="1" ht="27" customHeight="1" thickBot="1" x14ac:dyDescent="0.3">
      <c r="A2" s="118"/>
      <c r="B2" s="119"/>
      <c r="C2" s="107" t="s">
        <v>49</v>
      </c>
      <c r="D2" s="108"/>
      <c r="E2" s="108"/>
      <c r="F2" s="109"/>
      <c r="G2" s="110" t="s">
        <v>46</v>
      </c>
      <c r="H2" s="110"/>
      <c r="I2" s="110"/>
      <c r="J2" s="110"/>
      <c r="K2" s="110" t="s">
        <v>48</v>
      </c>
      <c r="L2" s="110"/>
      <c r="M2" s="111" t="s">
        <v>40</v>
      </c>
      <c r="N2" s="112"/>
      <c r="O2" s="112"/>
      <c r="P2" s="112"/>
      <c r="Q2" s="112"/>
      <c r="R2" s="113">
        <v>40</v>
      </c>
      <c r="S2" s="112"/>
      <c r="T2" s="112"/>
      <c r="U2" s="112"/>
      <c r="V2" s="114" t="s">
        <v>44</v>
      </c>
      <c r="W2" s="114"/>
      <c r="X2" s="114"/>
      <c r="Y2" s="114"/>
      <c r="Z2" s="114" t="s">
        <v>35</v>
      </c>
      <c r="AA2" s="114"/>
      <c r="AB2" s="114"/>
      <c r="AC2" s="115"/>
    </row>
    <row r="3" spans="1:29" ht="25.5" customHeight="1" x14ac:dyDescent="0.2">
      <c r="A3" s="120"/>
      <c r="B3" s="121"/>
      <c r="C3" s="42" t="s">
        <v>7</v>
      </c>
      <c r="D3" s="27">
        <v>1</v>
      </c>
      <c r="E3" s="27">
        <v>2</v>
      </c>
      <c r="F3" s="27">
        <v>3</v>
      </c>
      <c r="G3" s="27">
        <v>4</v>
      </c>
      <c r="H3" s="27">
        <v>5</v>
      </c>
      <c r="I3" s="27">
        <v>6</v>
      </c>
      <c r="J3" s="27">
        <v>7</v>
      </c>
      <c r="K3" s="27">
        <v>8</v>
      </c>
      <c r="L3" s="27">
        <v>9</v>
      </c>
      <c r="M3" s="27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27">
        <v>16</v>
      </c>
      <c r="T3" s="27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27">
        <v>23</v>
      </c>
      <c r="AA3" s="27">
        <v>24</v>
      </c>
      <c r="AB3" s="28">
        <v>25</v>
      </c>
      <c r="AC3" s="94" t="s">
        <v>17</v>
      </c>
    </row>
    <row r="4" spans="1:29" ht="101.25" customHeight="1" x14ac:dyDescent="0.2">
      <c r="A4" s="96" t="s">
        <v>8</v>
      </c>
      <c r="B4" s="97"/>
      <c r="C4" s="97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95"/>
    </row>
    <row r="5" spans="1:29" ht="15" customHeight="1" x14ac:dyDescent="0.2">
      <c r="A5" s="98" t="s">
        <v>9</v>
      </c>
      <c r="B5" s="99"/>
      <c r="C5" s="100"/>
      <c r="D5" s="91">
        <v>10</v>
      </c>
      <c r="E5" s="91">
        <v>10</v>
      </c>
      <c r="F5" s="91">
        <v>10</v>
      </c>
      <c r="G5" s="91">
        <v>10</v>
      </c>
      <c r="H5" s="91">
        <v>10</v>
      </c>
      <c r="I5" s="91">
        <v>10</v>
      </c>
      <c r="J5" s="91">
        <v>10</v>
      </c>
      <c r="K5" s="91">
        <v>10</v>
      </c>
      <c r="L5" s="91">
        <v>10</v>
      </c>
      <c r="M5" s="91">
        <v>10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8">
        <f>SUM(D5:AB7)</f>
        <v>100</v>
      </c>
    </row>
    <row r="6" spans="1:29" ht="12.75" customHeight="1" x14ac:dyDescent="0.2">
      <c r="A6" s="89" t="s">
        <v>11</v>
      </c>
      <c r="B6" s="91" t="s">
        <v>10</v>
      </c>
      <c r="C6" s="45" t="s">
        <v>13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88"/>
    </row>
    <row r="7" spans="1:29" ht="15.75" customHeight="1" thickBot="1" x14ac:dyDescent="0.25">
      <c r="A7" s="90"/>
      <c r="B7" s="92"/>
      <c r="C7" s="14" t="s">
        <v>12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88"/>
    </row>
    <row r="8" spans="1:29" x14ac:dyDescent="0.2">
      <c r="A8" s="32">
        <v>1</v>
      </c>
      <c r="B8" s="34"/>
      <c r="C8" s="35"/>
      <c r="D8" s="37"/>
      <c r="E8" s="37"/>
      <c r="F8" s="37"/>
      <c r="G8" s="37"/>
      <c r="H8" s="37"/>
      <c r="I8" s="37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11">
        <f t="shared" ref="AC8:AC47" si="0">SUM(D8:AB8)</f>
        <v>0</v>
      </c>
    </row>
    <row r="9" spans="1:29" x14ac:dyDescent="0.2">
      <c r="A9" s="33">
        <v>2</v>
      </c>
      <c r="B9" s="34"/>
      <c r="C9" s="35"/>
      <c r="D9" s="26"/>
      <c r="E9" s="26"/>
      <c r="F9" s="26"/>
      <c r="G9" s="26"/>
      <c r="H9" s="26"/>
      <c r="I9" s="26"/>
      <c r="J9" s="26"/>
      <c r="K9" s="26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11">
        <f t="shared" si="0"/>
        <v>0</v>
      </c>
    </row>
    <row r="10" spans="1:29" x14ac:dyDescent="0.2">
      <c r="A10" s="33">
        <v>3</v>
      </c>
      <c r="B10" s="34"/>
      <c r="C10" s="35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6"/>
      <c r="AC10" s="11">
        <f t="shared" si="0"/>
        <v>0</v>
      </c>
    </row>
    <row r="11" spans="1:29" x14ac:dyDescent="0.2">
      <c r="A11" s="32">
        <v>4</v>
      </c>
      <c r="B11" s="34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6"/>
      <c r="AC11" s="11">
        <f t="shared" si="0"/>
        <v>0</v>
      </c>
    </row>
    <row r="12" spans="1:29" x14ac:dyDescent="0.2">
      <c r="A12" s="33">
        <v>5</v>
      </c>
      <c r="B12" s="34"/>
      <c r="C12" s="3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"/>
      <c r="AC12" s="11">
        <f t="shared" si="0"/>
        <v>0</v>
      </c>
    </row>
    <row r="13" spans="1:29" x14ac:dyDescent="0.2">
      <c r="A13" s="33">
        <v>6</v>
      </c>
      <c r="B13" s="34"/>
      <c r="C13" s="35"/>
      <c r="D13" s="1"/>
      <c r="E13" s="1"/>
      <c r="F13" s="1"/>
      <c r="G13" s="1"/>
      <c r="H13" s="1"/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6"/>
      <c r="AC13" s="11">
        <f t="shared" si="0"/>
        <v>0</v>
      </c>
    </row>
    <row r="14" spans="1:29" x14ac:dyDescent="0.2">
      <c r="A14" s="32">
        <v>7</v>
      </c>
      <c r="B14" s="34"/>
      <c r="C14" s="35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C14" s="11">
        <f t="shared" si="0"/>
        <v>0</v>
      </c>
    </row>
    <row r="15" spans="1:29" x14ac:dyDescent="0.2">
      <c r="A15" s="33">
        <v>8</v>
      </c>
      <c r="B15" s="34"/>
      <c r="C15" s="35"/>
      <c r="D15" s="1"/>
      <c r="E15" s="1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6"/>
      <c r="AC15" s="11">
        <f t="shared" si="0"/>
        <v>0</v>
      </c>
    </row>
    <row r="16" spans="1:29" x14ac:dyDescent="0.2">
      <c r="A16" s="33">
        <v>9</v>
      </c>
      <c r="B16" s="34"/>
      <c r="C16" s="35"/>
      <c r="D16" s="1"/>
      <c r="E16" s="1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6"/>
      <c r="AC16" s="11">
        <f t="shared" si="0"/>
        <v>0</v>
      </c>
    </row>
    <row r="17" spans="1:29" x14ac:dyDescent="0.2">
      <c r="A17" s="32">
        <v>10</v>
      </c>
      <c r="B17" s="34"/>
      <c r="C17" s="35"/>
      <c r="D17" s="1"/>
      <c r="E17" s="1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6"/>
      <c r="AC17" s="11">
        <f t="shared" si="0"/>
        <v>0</v>
      </c>
    </row>
    <row r="18" spans="1:29" x14ac:dyDescent="0.2">
      <c r="A18" s="33">
        <v>11</v>
      </c>
      <c r="B18" s="34"/>
      <c r="C18" s="35"/>
      <c r="D18" s="26"/>
      <c r="E18" s="26"/>
      <c r="F18" s="26"/>
      <c r="G18" s="26"/>
      <c r="H18" s="26"/>
      <c r="I18" s="26"/>
      <c r="J18" s="26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"/>
      <c r="AC18" s="11">
        <f t="shared" si="0"/>
        <v>0</v>
      </c>
    </row>
    <row r="19" spans="1:29" x14ac:dyDescent="0.2">
      <c r="A19" s="33">
        <v>12</v>
      </c>
      <c r="B19" s="34"/>
      <c r="C19" s="35"/>
      <c r="D19" s="26"/>
      <c r="E19" s="26"/>
      <c r="F19" s="26"/>
      <c r="G19" s="26"/>
      <c r="H19" s="26"/>
      <c r="I19" s="26"/>
      <c r="J19" s="26"/>
      <c r="K19" s="37"/>
      <c r="L19" s="3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6"/>
      <c r="AC19" s="11">
        <f t="shared" si="0"/>
        <v>0</v>
      </c>
    </row>
    <row r="20" spans="1:29" x14ac:dyDescent="0.2">
      <c r="A20" s="32">
        <v>13</v>
      </c>
      <c r="B20" s="34"/>
      <c r="C20" s="35"/>
      <c r="D20" s="26"/>
      <c r="E20" s="26"/>
      <c r="F20" s="26"/>
      <c r="G20" s="26"/>
      <c r="H20" s="26"/>
      <c r="I20" s="26"/>
      <c r="J20" s="26"/>
      <c r="K20" s="37"/>
      <c r="L20" s="3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6"/>
      <c r="AC20" s="11">
        <f t="shared" si="0"/>
        <v>0</v>
      </c>
    </row>
    <row r="21" spans="1:29" x14ac:dyDescent="0.2">
      <c r="A21" s="33">
        <v>14</v>
      </c>
      <c r="B21" s="34"/>
      <c r="C21" s="35"/>
      <c r="D21" s="1"/>
      <c r="E21" s="1"/>
      <c r="F21" s="1"/>
      <c r="G21" s="1"/>
      <c r="H21" s="1"/>
      <c r="I21" s="1"/>
      <c r="J21" s="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6"/>
      <c r="AC21" s="11">
        <f t="shared" si="0"/>
        <v>0</v>
      </c>
    </row>
    <row r="22" spans="1:29" x14ac:dyDescent="0.2">
      <c r="A22" s="33">
        <v>15</v>
      </c>
      <c r="B22" s="34"/>
      <c r="C22" s="35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6"/>
      <c r="AC22" s="11">
        <f t="shared" si="0"/>
        <v>0</v>
      </c>
    </row>
    <row r="23" spans="1:29" x14ac:dyDescent="0.2">
      <c r="A23" s="32">
        <v>16</v>
      </c>
      <c r="B23" s="34"/>
      <c r="C23" s="35"/>
      <c r="D23" s="36"/>
      <c r="E23" s="26"/>
      <c r="F23" s="26"/>
      <c r="G23" s="26"/>
      <c r="H23" s="26"/>
      <c r="I23" s="26"/>
      <c r="J23" s="26"/>
      <c r="K23" s="37"/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"/>
      <c r="AC23" s="11">
        <f t="shared" si="0"/>
        <v>0</v>
      </c>
    </row>
    <row r="24" spans="1:29" x14ac:dyDescent="0.2">
      <c r="A24" s="33">
        <v>17</v>
      </c>
      <c r="B24" s="34"/>
      <c r="C24" s="35"/>
      <c r="D24" s="36"/>
      <c r="E24" s="26"/>
      <c r="F24" s="26"/>
      <c r="G24" s="26"/>
      <c r="H24" s="26"/>
      <c r="I24" s="26"/>
      <c r="J24" s="26"/>
      <c r="K24" s="37"/>
      <c r="L24" s="37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6"/>
      <c r="AC24" s="11">
        <f t="shared" si="0"/>
        <v>0</v>
      </c>
    </row>
    <row r="25" spans="1:29" x14ac:dyDescent="0.2">
      <c r="A25" s="33">
        <v>18</v>
      </c>
      <c r="B25" s="34"/>
      <c r="C25" s="35"/>
      <c r="D25" s="36"/>
      <c r="E25" s="26"/>
      <c r="F25" s="26"/>
      <c r="G25" s="26"/>
      <c r="H25" s="26"/>
      <c r="I25" s="26"/>
      <c r="J25" s="26"/>
      <c r="K25" s="37"/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6"/>
      <c r="AC25" s="11">
        <f t="shared" si="0"/>
        <v>0</v>
      </c>
    </row>
    <row r="26" spans="1:29" x14ac:dyDescent="0.2">
      <c r="A26" s="32">
        <v>19</v>
      </c>
      <c r="B26" s="34"/>
      <c r="C26" s="35"/>
      <c r="D26" s="21"/>
      <c r="E26" s="1"/>
      <c r="F26" s="1"/>
      <c r="G26" s="1"/>
      <c r="H26" s="1"/>
      <c r="I26" s="1"/>
      <c r="J26" s="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6"/>
      <c r="AC26" s="11">
        <f t="shared" si="0"/>
        <v>0</v>
      </c>
    </row>
    <row r="27" spans="1:29" x14ac:dyDescent="0.2">
      <c r="A27" s="33">
        <v>20</v>
      </c>
      <c r="B27" s="34"/>
      <c r="C27" s="35"/>
      <c r="D27" s="2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6"/>
      <c r="AC27" s="11">
        <f t="shared" si="0"/>
        <v>0</v>
      </c>
    </row>
    <row r="28" spans="1:29" x14ac:dyDescent="0.2">
      <c r="A28" s="33">
        <v>21</v>
      </c>
      <c r="B28" s="34"/>
      <c r="C28" s="35"/>
      <c r="D28" s="21"/>
      <c r="E28" s="1"/>
      <c r="F28" s="1"/>
      <c r="G28" s="1"/>
      <c r="H28" s="1"/>
      <c r="I28" s="1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11">
        <f t="shared" si="0"/>
        <v>0</v>
      </c>
    </row>
    <row r="29" spans="1:29" x14ac:dyDescent="0.2">
      <c r="A29" s="32">
        <v>22</v>
      </c>
      <c r="B29" s="34"/>
      <c r="C29" s="35"/>
      <c r="D29" s="21"/>
      <c r="E29" s="1"/>
      <c r="F29" s="1"/>
      <c r="G29" s="1"/>
      <c r="H29" s="1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6"/>
      <c r="AC29" s="11">
        <f t="shared" si="0"/>
        <v>0</v>
      </c>
    </row>
    <row r="30" spans="1:29" x14ac:dyDescent="0.2">
      <c r="A30" s="33">
        <v>23</v>
      </c>
      <c r="B30" s="34"/>
      <c r="C30" s="35"/>
      <c r="D30" s="21"/>
      <c r="E30" s="1"/>
      <c r="F30" s="1"/>
      <c r="G30" s="1"/>
      <c r="H30" s="1"/>
      <c r="I30" s="1"/>
      <c r="J30" s="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6"/>
      <c r="AC30" s="11">
        <f t="shared" si="0"/>
        <v>0</v>
      </c>
    </row>
    <row r="31" spans="1:29" x14ac:dyDescent="0.2">
      <c r="A31" s="33">
        <v>24</v>
      </c>
      <c r="B31" s="34"/>
      <c r="C31" s="35"/>
      <c r="D31" s="21"/>
      <c r="E31" s="1"/>
      <c r="F31" s="1"/>
      <c r="G31" s="1"/>
      <c r="H31" s="1"/>
      <c r="I31" s="1"/>
      <c r="J31" s="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6"/>
      <c r="AC31" s="11">
        <f t="shared" si="0"/>
        <v>0</v>
      </c>
    </row>
    <row r="32" spans="1:29" x14ac:dyDescent="0.2">
      <c r="A32" s="32">
        <v>25</v>
      </c>
      <c r="B32" s="34"/>
      <c r="C32" s="35"/>
      <c r="D32" s="21"/>
      <c r="E32" s="1"/>
      <c r="F32" s="1"/>
      <c r="G32" s="1"/>
      <c r="H32" s="1"/>
      <c r="I32" s="1"/>
      <c r="J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6"/>
      <c r="AC32" s="11">
        <f t="shared" si="0"/>
        <v>0</v>
      </c>
    </row>
    <row r="33" spans="1:29" x14ac:dyDescent="0.2">
      <c r="A33" s="33">
        <v>26</v>
      </c>
      <c r="B33" s="34"/>
      <c r="C33" s="35"/>
      <c r="D33" s="21"/>
      <c r="E33" s="1"/>
      <c r="F33" s="1"/>
      <c r="G33" s="1"/>
      <c r="H33" s="1"/>
      <c r="I33" s="1"/>
      <c r="J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6"/>
      <c r="AC33" s="11">
        <f t="shared" si="0"/>
        <v>0</v>
      </c>
    </row>
    <row r="34" spans="1:29" x14ac:dyDescent="0.2">
      <c r="A34" s="33">
        <v>27</v>
      </c>
      <c r="B34" s="34"/>
      <c r="C34" s="35"/>
      <c r="D34" s="2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6"/>
      <c r="AC34" s="11">
        <f t="shared" si="0"/>
        <v>0</v>
      </c>
    </row>
    <row r="35" spans="1:29" x14ac:dyDescent="0.2">
      <c r="A35" s="32">
        <v>28</v>
      </c>
      <c r="B35" s="34"/>
      <c r="C35" s="35"/>
      <c r="D35" s="21"/>
      <c r="E35" s="1"/>
      <c r="F35" s="1"/>
      <c r="G35" s="1"/>
      <c r="H35" s="1"/>
      <c r="I35" s="1"/>
      <c r="J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6"/>
      <c r="AC35" s="11">
        <f t="shared" si="0"/>
        <v>0</v>
      </c>
    </row>
    <row r="36" spans="1:29" x14ac:dyDescent="0.2">
      <c r="A36" s="33">
        <v>29</v>
      </c>
      <c r="B36" s="34"/>
      <c r="C36" s="35"/>
      <c r="D36" s="2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"/>
      <c r="AC36" s="11">
        <f t="shared" si="0"/>
        <v>0</v>
      </c>
    </row>
    <row r="37" spans="1:29" x14ac:dyDescent="0.2">
      <c r="A37" s="33">
        <v>30</v>
      </c>
      <c r="B37" s="34"/>
      <c r="C37" s="35"/>
      <c r="D37" s="2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6"/>
      <c r="AC37" s="11">
        <f t="shared" si="0"/>
        <v>0</v>
      </c>
    </row>
    <row r="38" spans="1:29" x14ac:dyDescent="0.2">
      <c r="A38" s="32">
        <v>31</v>
      </c>
      <c r="B38" s="34"/>
      <c r="C38" s="35"/>
      <c r="D38" s="21"/>
      <c r="E38" s="1"/>
      <c r="F38" s="1"/>
      <c r="G38" s="1"/>
      <c r="H38" s="1"/>
      <c r="I38" s="1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6"/>
      <c r="AC38" s="11">
        <f t="shared" si="0"/>
        <v>0</v>
      </c>
    </row>
    <row r="39" spans="1:29" x14ac:dyDescent="0.2">
      <c r="A39" s="33">
        <v>32</v>
      </c>
      <c r="B39" s="34"/>
      <c r="C39" s="35"/>
      <c r="D39" s="21"/>
      <c r="E39" s="1"/>
      <c r="F39" s="1"/>
      <c r="G39" s="1"/>
      <c r="H39" s="1"/>
      <c r="I39" s="1"/>
      <c r="J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6"/>
      <c r="AC39" s="11">
        <f t="shared" si="0"/>
        <v>0</v>
      </c>
    </row>
    <row r="40" spans="1:29" x14ac:dyDescent="0.2">
      <c r="A40" s="33">
        <v>33</v>
      </c>
      <c r="B40" s="34"/>
      <c r="C40" s="35"/>
      <c r="D40" s="21"/>
      <c r="E40" s="1"/>
      <c r="F40" s="1"/>
      <c r="G40" s="1"/>
      <c r="H40" s="1"/>
      <c r="I40" s="1"/>
      <c r="J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6"/>
      <c r="AC40" s="11">
        <f t="shared" si="0"/>
        <v>0</v>
      </c>
    </row>
    <row r="41" spans="1:29" x14ac:dyDescent="0.2">
      <c r="A41" s="32">
        <v>34</v>
      </c>
      <c r="B41" s="34"/>
      <c r="C41" s="35"/>
      <c r="D41" s="21"/>
      <c r="E41" s="1"/>
      <c r="F41" s="1"/>
      <c r="G41" s="1"/>
      <c r="H41" s="1"/>
      <c r="I41" s="1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"/>
      <c r="AC41" s="11">
        <f t="shared" si="0"/>
        <v>0</v>
      </c>
    </row>
    <row r="42" spans="1:29" x14ac:dyDescent="0.2">
      <c r="A42" s="33">
        <v>35</v>
      </c>
      <c r="B42" s="34"/>
      <c r="C42" s="35"/>
      <c r="D42" s="21"/>
      <c r="E42" s="1"/>
      <c r="F42" s="1"/>
      <c r="G42" s="1"/>
      <c r="H42" s="1"/>
      <c r="I42" s="1"/>
      <c r="J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6"/>
      <c r="AC42" s="11">
        <f t="shared" si="0"/>
        <v>0</v>
      </c>
    </row>
    <row r="43" spans="1:29" x14ac:dyDescent="0.2">
      <c r="A43" s="33">
        <v>36</v>
      </c>
      <c r="B43" s="34"/>
      <c r="C43" s="3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6"/>
      <c r="AC43" s="11">
        <f t="shared" si="0"/>
        <v>0</v>
      </c>
    </row>
    <row r="44" spans="1:29" x14ac:dyDescent="0.2">
      <c r="A44" s="32">
        <v>37</v>
      </c>
      <c r="B44" s="34"/>
      <c r="C44" s="3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6"/>
      <c r="AC44" s="11">
        <f t="shared" si="0"/>
        <v>0</v>
      </c>
    </row>
    <row r="45" spans="1:29" x14ac:dyDescent="0.2">
      <c r="A45" s="33">
        <v>38</v>
      </c>
      <c r="B45" s="34"/>
      <c r="C45" s="3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"/>
      <c r="AC45" s="11">
        <f t="shared" si="0"/>
        <v>0</v>
      </c>
    </row>
    <row r="46" spans="1:29" x14ac:dyDescent="0.2">
      <c r="A46" s="33">
        <v>39</v>
      </c>
      <c r="B46" s="34"/>
      <c r="C46" s="35"/>
      <c r="D46" s="21"/>
      <c r="E46" s="1"/>
      <c r="F46" s="1"/>
      <c r="G46" s="1"/>
      <c r="H46" s="1"/>
      <c r="I46" s="1"/>
      <c r="J46" s="4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6"/>
      <c r="AC46" s="11">
        <f t="shared" si="0"/>
        <v>0</v>
      </c>
    </row>
    <row r="47" spans="1:29" ht="13.5" customHeight="1" thickBot="1" x14ac:dyDescent="0.25">
      <c r="A47" s="32">
        <v>40</v>
      </c>
      <c r="B47" s="34"/>
      <c r="C47" s="3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6"/>
      <c r="AC47" s="11">
        <f t="shared" si="0"/>
        <v>0</v>
      </c>
    </row>
    <row r="48" spans="1:29" ht="35.25" customHeight="1" thickBot="1" x14ac:dyDescent="0.25">
      <c r="A48" s="81" t="s">
        <v>18</v>
      </c>
      <c r="B48" s="82"/>
      <c r="C48" s="83"/>
      <c r="D48" s="38">
        <f>COUNTIF(D8:D47,"&gt;=5")*100/24</f>
        <v>0</v>
      </c>
      <c r="E48" s="38">
        <f t="shared" ref="E48:J48" si="1">COUNTIF(E8:E47,"&gt;=5")*100/24</f>
        <v>0</v>
      </c>
      <c r="F48" s="38">
        <f t="shared" si="1"/>
        <v>0</v>
      </c>
      <c r="G48" s="38">
        <f t="shared" si="1"/>
        <v>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>COUNTIF(K8:K47,"&gt;=5")*100/21</f>
        <v>0</v>
      </c>
      <c r="L48" s="38">
        <f>COUNTIF(L8:L47,"&gt;=5")*100/24</f>
        <v>0</v>
      </c>
      <c r="M48" s="38">
        <f>COUNTIF(M8:M47,"&gt;=5")*100/24</f>
        <v>0</v>
      </c>
      <c r="N48" s="19">
        <f>COUNTIF(N8:N47,"&gt;=2")*100/R2</f>
        <v>0</v>
      </c>
      <c r="O48" s="19">
        <f>COUNTIF(O8:O47,"&gt;=2")*100/R2</f>
        <v>0</v>
      </c>
      <c r="P48" s="19">
        <f t="shared" ref="P48:AB48" si="2">COUNTIF(P8:P47,"&gt;=5")*100/15</f>
        <v>0</v>
      </c>
      <c r="Q48" s="19">
        <f t="shared" si="2"/>
        <v>0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</v>
      </c>
      <c r="V48" s="19">
        <f t="shared" si="2"/>
        <v>0</v>
      </c>
      <c r="W48" s="19">
        <f t="shared" si="2"/>
        <v>0</v>
      </c>
      <c r="X48" s="19">
        <f t="shared" si="2"/>
        <v>0</v>
      </c>
      <c r="Y48" s="19">
        <f t="shared" si="2"/>
        <v>0</v>
      </c>
      <c r="Z48" s="19">
        <f t="shared" si="2"/>
        <v>0</v>
      </c>
      <c r="AA48" s="19">
        <f t="shared" si="2"/>
        <v>0</v>
      </c>
      <c r="AB48" s="19">
        <f t="shared" si="2"/>
        <v>0</v>
      </c>
      <c r="AC48" s="20">
        <f>SUM(D48:L48)/8</f>
        <v>0</v>
      </c>
    </row>
    <row r="49" spans="1:29" ht="18.7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4" customHeight="1" x14ac:dyDescent="0.2">
      <c r="A50" s="72" t="s">
        <v>19</v>
      </c>
      <c r="B50" s="73"/>
      <c r="C50" s="43">
        <f>SMALL(AC8:AC47,1)</f>
        <v>0</v>
      </c>
      <c r="F50" s="85" t="s">
        <v>25</v>
      </c>
      <c r="G50" s="86"/>
      <c r="H50" s="86"/>
      <c r="I50" s="86"/>
      <c r="J50" s="86"/>
      <c r="K50" s="86"/>
      <c r="L50" s="86"/>
      <c r="M50" s="86"/>
      <c r="N50" s="86"/>
      <c r="O50" s="86">
        <f>SUM(C56:C58)</f>
        <v>0</v>
      </c>
      <c r="P50" s="86"/>
      <c r="Q50" s="87"/>
      <c r="R50" s="8"/>
      <c r="S50" s="8"/>
      <c r="T50" s="8"/>
      <c r="U50" s="8"/>
      <c r="V50" s="8"/>
      <c r="AC50" s="44"/>
    </row>
    <row r="51" spans="1:29" ht="22.5" customHeight="1" x14ac:dyDescent="0.2">
      <c r="A51" s="72" t="s">
        <v>20</v>
      </c>
      <c r="B51" s="73"/>
      <c r="C51" s="46">
        <f>LARGE(AC8:AC47,1)</f>
        <v>0</v>
      </c>
      <c r="D51" s="10"/>
      <c r="F51" s="74" t="s">
        <v>26</v>
      </c>
      <c r="G51" s="75"/>
      <c r="H51" s="75"/>
      <c r="I51" s="75"/>
      <c r="J51" s="75"/>
      <c r="K51" s="75"/>
      <c r="L51" s="75"/>
      <c r="M51" s="75"/>
      <c r="N51" s="75"/>
      <c r="O51" s="75">
        <f>C55</f>
        <v>40</v>
      </c>
      <c r="P51" s="75"/>
      <c r="Q51" s="76"/>
      <c r="R51" s="8"/>
      <c r="S51" s="8"/>
      <c r="T51" s="8"/>
      <c r="U51" s="8"/>
      <c r="V51" s="8"/>
      <c r="AC51" s="44"/>
    </row>
    <row r="52" spans="1:29" ht="26.25" customHeight="1" thickBot="1" x14ac:dyDescent="0.25">
      <c r="A52" s="72" t="s">
        <v>21</v>
      </c>
      <c r="B52" s="73"/>
      <c r="C52" s="46">
        <f>SUM(AC8:AC47)/R2</f>
        <v>0</v>
      </c>
      <c r="F52" s="77" t="s">
        <v>27</v>
      </c>
      <c r="G52" s="78"/>
      <c r="H52" s="78"/>
      <c r="I52" s="78"/>
      <c r="J52" s="78"/>
      <c r="K52" s="78"/>
      <c r="L52" s="78"/>
      <c r="M52" s="78"/>
      <c r="N52" s="78"/>
      <c r="O52" s="79">
        <f>(O50*100)/R2</f>
        <v>0</v>
      </c>
      <c r="P52" s="79"/>
      <c r="Q52" s="80"/>
      <c r="R52" s="8"/>
      <c r="S52" s="68" t="s">
        <v>31</v>
      </c>
      <c r="T52" s="68"/>
      <c r="U52" s="68"/>
      <c r="V52" s="68"/>
      <c r="W52" s="68" t="s">
        <v>28</v>
      </c>
      <c r="X52" s="68"/>
      <c r="Y52" s="68"/>
      <c r="Z52" s="68"/>
      <c r="AA52" s="68"/>
      <c r="AB52" s="68"/>
      <c r="AC52" s="44"/>
    </row>
    <row r="53" spans="1:29" x14ac:dyDescent="0.2">
      <c r="A53" s="24"/>
      <c r="B53" s="25"/>
      <c r="C53" s="23"/>
      <c r="D53" s="8"/>
      <c r="E53" s="8"/>
      <c r="F53" s="69"/>
      <c r="G53" s="69"/>
      <c r="H53" s="69"/>
      <c r="I53" s="69"/>
      <c r="J53" s="69"/>
      <c r="K53" s="69"/>
      <c r="L53" s="69"/>
      <c r="M53" s="69"/>
      <c r="N53" s="69"/>
      <c r="O53" s="70">
        <f>O51*100/R2</f>
        <v>100</v>
      </c>
      <c r="P53" s="70"/>
      <c r="Q53" s="70"/>
      <c r="R53" s="8"/>
      <c r="S53" s="71" t="s">
        <v>40</v>
      </c>
      <c r="T53" s="68"/>
      <c r="U53" s="68"/>
      <c r="V53" s="68"/>
      <c r="W53" s="68"/>
      <c r="X53" s="68"/>
      <c r="Y53" s="68"/>
      <c r="Z53" s="68"/>
      <c r="AA53" s="68"/>
      <c r="AB53" s="68"/>
      <c r="AC53" s="44"/>
    </row>
    <row r="54" spans="1:29" ht="15" customHeight="1" x14ac:dyDescent="0.2">
      <c r="A54" s="64" t="s">
        <v>22</v>
      </c>
      <c r="B54" s="65"/>
      <c r="C54" s="6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7" t="s">
        <v>41</v>
      </c>
      <c r="S54" s="67"/>
      <c r="T54" s="67"/>
      <c r="U54" s="67"/>
      <c r="V54" s="67"/>
      <c r="W54" s="67"/>
      <c r="X54" s="67" t="s">
        <v>50</v>
      </c>
      <c r="Y54" s="67"/>
      <c r="Z54" s="67"/>
      <c r="AA54" s="67"/>
      <c r="AB54" s="44"/>
    </row>
    <row r="55" spans="1:29" x14ac:dyDescent="0.2">
      <c r="A55" s="48" t="s">
        <v>38</v>
      </c>
      <c r="B55" s="49"/>
      <c r="C55" s="46">
        <f>COUNTIFS(AC8:AC47,"&gt;=0",AC8:AC47,"&lt;=49")</f>
        <v>40</v>
      </c>
      <c r="D55" s="8"/>
      <c r="E55" s="8"/>
      <c r="G55" s="12"/>
      <c r="H55" s="12"/>
      <c r="I55" s="12"/>
      <c r="J55" s="12"/>
      <c r="K55" s="12"/>
      <c r="L55" s="12"/>
      <c r="M55" s="12"/>
      <c r="R55" s="67" t="s">
        <v>42</v>
      </c>
      <c r="S55" s="67"/>
      <c r="T55" s="67"/>
      <c r="U55" s="67"/>
      <c r="V55" s="67"/>
      <c r="W55" s="67"/>
      <c r="X55" s="68" t="s">
        <v>29</v>
      </c>
      <c r="Y55" s="68"/>
      <c r="Z55" s="68"/>
      <c r="AA55" s="68"/>
    </row>
    <row r="56" spans="1:29" x14ac:dyDescent="0.2">
      <c r="A56" s="48" t="s">
        <v>39</v>
      </c>
      <c r="B56" s="49"/>
      <c r="C56" s="46">
        <f>COUNTIFS(AC8:AC47,"&gt;=50",AC8:AC47,"&lt;=69")</f>
        <v>0</v>
      </c>
      <c r="D56" s="8"/>
      <c r="E56" s="8"/>
      <c r="F56" s="50" t="s">
        <v>37</v>
      </c>
      <c r="G56" s="51"/>
      <c r="H56" s="51"/>
      <c r="I56" s="51"/>
      <c r="J56" s="51"/>
      <c r="K56" s="51"/>
      <c r="L56" s="51"/>
      <c r="M56" s="52"/>
    </row>
    <row r="57" spans="1:29" x14ac:dyDescent="0.2">
      <c r="A57" s="48" t="s">
        <v>23</v>
      </c>
      <c r="B57" s="49"/>
      <c r="C57" s="46">
        <f>COUNTIFS(AC8:AC47,"&gt;=70",AC8:AC47,"&lt;=84")</f>
        <v>0</v>
      </c>
      <c r="D57" s="8"/>
      <c r="E57" s="8"/>
      <c r="F57" s="53" t="s">
        <v>47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29" x14ac:dyDescent="0.2">
      <c r="A58" s="48" t="s">
        <v>24</v>
      </c>
      <c r="B58" s="49"/>
      <c r="C58" s="46">
        <f>COUNTIFS(AC8:AC47,"&gt;=85",AC8:AC47,"&lt;=100")</f>
        <v>0</v>
      </c>
      <c r="D58" s="8"/>
      <c r="E58" s="8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</row>
    <row r="59" spans="1:29" ht="13.5" thickBot="1" x14ac:dyDescent="0.25">
      <c r="A59" s="62" t="s">
        <v>30</v>
      </c>
      <c r="B59" s="63"/>
      <c r="C59" s="17">
        <f>SUM(C55:C58)</f>
        <v>40</v>
      </c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</row>
    <row r="60" spans="1:29" ht="15" customHeight="1" x14ac:dyDescent="0.2"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8"/>
      <c r="AC60" s="9"/>
    </row>
    <row r="61" spans="1:29" hidden="1" x14ac:dyDescent="0.2"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C61" s="44"/>
    </row>
    <row r="62" spans="1:29" ht="10.5" hidden="1" customHeight="1" x14ac:dyDescent="0.2"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C62" s="44"/>
    </row>
    <row r="63" spans="1:29" hidden="1" x14ac:dyDescent="0.2"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C63" s="44"/>
    </row>
    <row r="64" spans="1:29" ht="12.75" customHeight="1" x14ac:dyDescent="0.2"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  <c r="AC64" s="44"/>
    </row>
    <row r="65" spans="6:29" ht="40.5" hidden="1" customHeight="1" x14ac:dyDescent="0.2"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C65" s="44"/>
    </row>
    <row r="66" spans="6:29" x14ac:dyDescent="0.2"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</row>
    <row r="67" spans="6:29" x14ac:dyDescent="0.2"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8"/>
    </row>
    <row r="68" spans="6:29" x14ac:dyDescent="0.2"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</row>
  </sheetData>
  <mergeCells count="74">
    <mergeCell ref="Z2:AC2"/>
    <mergeCell ref="C1:F1"/>
    <mergeCell ref="G1:J1"/>
    <mergeCell ref="K1:L1"/>
    <mergeCell ref="M1:Q1"/>
    <mergeCell ref="R1:U1"/>
    <mergeCell ref="G2:J2"/>
    <mergeCell ref="K2:L2"/>
    <mergeCell ref="M2:Q2"/>
    <mergeCell ref="R2:U2"/>
    <mergeCell ref="V2:Y2"/>
    <mergeCell ref="AC3:AC4"/>
    <mergeCell ref="A4:C4"/>
    <mergeCell ref="A5:C5"/>
    <mergeCell ref="D5:D7"/>
    <mergeCell ref="E5:E7"/>
    <mergeCell ref="F5:F7"/>
    <mergeCell ref="G5:G7"/>
    <mergeCell ref="H5:H7"/>
    <mergeCell ref="I5:I7"/>
    <mergeCell ref="J5:J7"/>
    <mergeCell ref="A1:B3"/>
    <mergeCell ref="AC5:AC7"/>
    <mergeCell ref="A6:A7"/>
    <mergeCell ref="B6:B7"/>
    <mergeCell ref="V1:AC1"/>
    <mergeCell ref="C2:F2"/>
    <mergeCell ref="A50:B50"/>
    <mergeCell ref="F50:N50"/>
    <mergeCell ref="O50:Q50"/>
    <mergeCell ref="W5:W7"/>
    <mergeCell ref="X5:X7"/>
    <mergeCell ref="Q5:Q7"/>
    <mergeCell ref="R5:R7"/>
    <mergeCell ref="S5:S7"/>
    <mergeCell ref="T5:T7"/>
    <mergeCell ref="U5:U7"/>
    <mergeCell ref="V5:V7"/>
    <mergeCell ref="K5:K7"/>
    <mergeCell ref="L5:L7"/>
    <mergeCell ref="M5:M7"/>
    <mergeCell ref="N5:N7"/>
    <mergeCell ref="O5:O7"/>
    <mergeCell ref="A48:C48"/>
    <mergeCell ref="A49:AC49"/>
    <mergeCell ref="Y5:Y7"/>
    <mergeCell ref="Z5:Z7"/>
    <mergeCell ref="AA5:AA7"/>
    <mergeCell ref="AB5:AB7"/>
    <mergeCell ref="P5:P7"/>
    <mergeCell ref="A51:B51"/>
    <mergeCell ref="F51:N51"/>
    <mergeCell ref="O51:Q51"/>
    <mergeCell ref="A52:B52"/>
    <mergeCell ref="F52:N52"/>
    <mergeCell ref="O52:Q52"/>
    <mergeCell ref="S52:V52"/>
    <mergeCell ref="W52:AB52"/>
    <mergeCell ref="F53:N53"/>
    <mergeCell ref="O53:Q53"/>
    <mergeCell ref="S53:V53"/>
    <mergeCell ref="W53:AB53"/>
    <mergeCell ref="A54:C54"/>
    <mergeCell ref="R54:W54"/>
    <mergeCell ref="X54:AA54"/>
    <mergeCell ref="A55:B55"/>
    <mergeCell ref="R55:W55"/>
    <mergeCell ref="X55:AA55"/>
    <mergeCell ref="A56:B56"/>
    <mergeCell ref="F56:M56"/>
    <mergeCell ref="A57:B57"/>
    <mergeCell ref="F57:AB68"/>
    <mergeCell ref="A58:B58"/>
    <mergeCell ref="A59:B59"/>
  </mergeCells>
  <conditionalFormatting sqref="D48:AC48">
    <cfRule type="cellIs" dxfId="4" priority="3" operator="lessThan">
      <formula>60</formula>
    </cfRule>
    <cfRule type="cellIs" dxfId="3" priority="4" operator="greaterThan">
      <formula>60</formula>
    </cfRule>
  </conditionalFormatting>
  <conditionalFormatting sqref="AC8:AC47">
    <cfRule type="cellIs" dxfId="2" priority="1" operator="greaterThan">
      <formula>45</formula>
    </cfRule>
    <cfRule type="cellIs" dxfId="1" priority="2" operator="lessThan">
      <formula>45</formula>
    </cfRule>
  </conditionalFormatting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F4:I10"/>
  <sheetViews>
    <sheetView workbookViewId="0">
      <selection activeCell="E16" sqref="E16"/>
    </sheetView>
  </sheetViews>
  <sheetFormatPr defaultRowHeight="15" x14ac:dyDescent="0.25"/>
  <sheetData>
    <row r="4" spans="6:9" x14ac:dyDescent="0.25">
      <c r="F4">
        <v>100</v>
      </c>
      <c r="H4">
        <f>LARGE(F4:F9,1)</f>
        <v>100</v>
      </c>
      <c r="I4" t="s">
        <v>0</v>
      </c>
    </row>
    <row r="5" spans="6:9" x14ac:dyDescent="0.25">
      <c r="F5">
        <v>100</v>
      </c>
      <c r="H5">
        <f>SMALL(F4:F9,1)</f>
        <v>100</v>
      </c>
      <c r="I5" t="s">
        <v>1</v>
      </c>
    </row>
    <row r="6" spans="6:9" x14ac:dyDescent="0.25">
      <c r="F6">
        <v>100</v>
      </c>
      <c r="H6">
        <f>COUNTIFS(F4:F9,"&lt;45")</f>
        <v>0</v>
      </c>
      <c r="I6" t="s">
        <v>2</v>
      </c>
    </row>
    <row r="7" spans="6:9" x14ac:dyDescent="0.25">
      <c r="F7">
        <v>100</v>
      </c>
      <c r="H7">
        <f>COUNTIFS(F4:F9,"&lt;55",F4:F9,"&gt;=45")</f>
        <v>0</v>
      </c>
      <c r="I7" t="s">
        <v>3</v>
      </c>
    </row>
    <row r="8" spans="6:9" x14ac:dyDescent="0.25">
      <c r="F8">
        <v>100</v>
      </c>
      <c r="H8">
        <f>COUNTIFS(F4:F9,"&gt;=55",F4:F9,"&lt;70")</f>
        <v>0</v>
      </c>
      <c r="I8" t="s">
        <v>4</v>
      </c>
    </row>
    <row r="9" spans="6:9" x14ac:dyDescent="0.25">
      <c r="F9">
        <v>100</v>
      </c>
      <c r="H9">
        <f>COUNTIFS(F4:F9,"&gt;=70",F4:F9,"&lt;85")</f>
        <v>0</v>
      </c>
      <c r="I9" t="s">
        <v>5</v>
      </c>
    </row>
    <row r="10" spans="6:9" x14ac:dyDescent="0.25">
      <c r="H10">
        <f>COUNTIFS(F4:F9,"&gt;=85",F4:F9,"&lt;=100")</f>
        <v>6</v>
      </c>
      <c r="I10" t="s">
        <v>6</v>
      </c>
    </row>
  </sheetData>
  <phoneticPr fontId="5" type="noConversion"/>
  <conditionalFormatting sqref="H4">
    <cfRule type="cellIs" dxfId="0" priority="1" operator="between">
      <formula>0</formula>
      <formula>45</formula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9-A</vt:lpstr>
      <vt:lpstr>9-B</vt:lpstr>
      <vt:lpstr>10-A</vt:lpstr>
      <vt:lpstr>10-B</vt:lpstr>
      <vt:lpstr>11-A</vt:lpstr>
      <vt:lpstr>11-B</vt:lpstr>
      <vt:lpstr>12-A</vt:lpstr>
      <vt:lpstr>12-B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2013-05-28T17:22:20Z</cp:lastPrinted>
  <dcterms:created xsi:type="dcterms:W3CDTF">2006-09-26T09:04:32Z</dcterms:created>
  <dcterms:modified xsi:type="dcterms:W3CDTF">2023-11-25T07:43:28Z</dcterms:modified>
</cp:coreProperties>
</file>